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MPC\2024\budget\"/>
    </mc:Choice>
  </mc:AlternateContent>
  <xr:revisionPtr revIDLastSave="0" documentId="13_ncr:1_{73B00132-763C-45B3-8F47-F34599FA1727}" xr6:coauthVersionLast="47" xr6:coauthVersionMax="47" xr10:uidLastSave="{00000000-0000-0000-0000-000000000000}"/>
  <bookViews>
    <workbookView xWindow="-120" yWindow="-120" windowWidth="29040" windowHeight="15720" xr2:uid="{B053ECA7-F631-4D8D-9F0A-0ADF830CA4A2}"/>
  </bookViews>
  <sheets>
    <sheet name="Sheet1" sheetId="1" r:id="rId1"/>
  </sheets>
  <externalReferences>
    <externalReference r:id="rId2"/>
    <externalReference r:id="rId3"/>
  </externalReferences>
  <definedNames>
    <definedName name="EndOfPeriod">[1]Parameters!$I$5</definedName>
    <definedName name="YearEnd">[1]Parameters!$F$2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6" i="1" l="1"/>
  <c r="D39" i="1"/>
  <c r="D42" i="1" s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8" i="1"/>
  <c r="F19" i="1"/>
  <c r="F20" i="1"/>
  <c r="F21" i="1"/>
  <c r="F22" i="1"/>
  <c r="F23" i="1"/>
  <c r="F24" i="1"/>
  <c r="F25" i="1"/>
  <c r="F26" i="1"/>
  <c r="F27" i="1"/>
  <c r="F28" i="1"/>
  <c r="D29" i="1"/>
  <c r="E29" i="1"/>
  <c r="G29" i="1"/>
  <c r="H29" i="1"/>
  <c r="I29" i="1"/>
  <c r="C29" i="1"/>
  <c r="F29" i="1" l="1"/>
  <c r="J29" i="1"/>
</calcChain>
</file>

<file path=xl/sharedStrings.xml><?xml version="1.0" encoding="utf-8"?>
<sst xmlns="http://schemas.openxmlformats.org/spreadsheetml/2006/main" count="59" uniqueCount="59">
  <si>
    <t>Category</t>
  </si>
  <si>
    <t>Funds allocated to category including Budget</t>
  </si>
  <si>
    <t>Clerk's Expenses</t>
  </si>
  <si>
    <t>Clerk's Wages</t>
  </si>
  <si>
    <t>Clerk pension</t>
  </si>
  <si>
    <t>Councillors exp</t>
  </si>
  <si>
    <t>Training &amp; Seminars</t>
  </si>
  <si>
    <t>Insurance</t>
  </si>
  <si>
    <t>Membership Fees</t>
  </si>
  <si>
    <t>Website</t>
  </si>
  <si>
    <t>Hall Hire</t>
  </si>
  <si>
    <t>Parish Council expenses</t>
  </si>
  <si>
    <t>Audit &amp; Governance</t>
  </si>
  <si>
    <t>Stationery</t>
  </si>
  <si>
    <t>Election cost</t>
  </si>
  <si>
    <t>Village features</t>
  </si>
  <si>
    <t>Footpaths and roads</t>
  </si>
  <si>
    <t>20MPH project</t>
  </si>
  <si>
    <t>Newsletter</t>
  </si>
  <si>
    <t>AED exp</t>
  </si>
  <si>
    <t>Projects</t>
  </si>
  <si>
    <t>Grants &amp; Donations</t>
  </si>
  <si>
    <t>Contingency</t>
  </si>
  <si>
    <t>Emergency Plan Exp</t>
  </si>
  <si>
    <t>Budget 2024-25</t>
  </si>
  <si>
    <t>Payee</t>
  </si>
  <si>
    <t>Proposed Budget Iwerne Minster Parish Council 2025-2026</t>
  </si>
  <si>
    <t>Budget 2025-26</t>
  </si>
  <si>
    <t>Expenditure to 30 Nov 2024</t>
  </si>
  <si>
    <t>Budget Proportion to 30 Nov 2024</t>
  </si>
  <si>
    <t>Adverse/ Favourable to 30 Nov 2024</t>
  </si>
  <si>
    <t>Remaining Budget - Year to March 2025</t>
  </si>
  <si>
    <t>Estimated costs to the EOY</t>
  </si>
  <si>
    <t>Grass cutting/hedges</t>
  </si>
  <si>
    <t>DAPTC/ICO</t>
  </si>
  <si>
    <t>Trees</t>
  </si>
  <si>
    <t>Recreation Play Area</t>
  </si>
  <si>
    <t>Play area/community garden/Bench</t>
  </si>
  <si>
    <t>Pump/notice boards/war memorial</t>
  </si>
  <si>
    <t xml:space="preserve"> </t>
  </si>
  <si>
    <t>Last year precept £22400.00</t>
  </si>
  <si>
    <t>Funds available to date</t>
  </si>
  <si>
    <t xml:space="preserve">Current account </t>
  </si>
  <si>
    <t xml:space="preserve">have calculated the  uncleared payments for November </t>
  </si>
  <si>
    <t>Deposit account</t>
  </si>
  <si>
    <t xml:space="preserve">Predicted VAT return </t>
  </si>
  <si>
    <t>Predicted end of year cost</t>
  </si>
  <si>
    <t>Predicted end of year funds</t>
  </si>
  <si>
    <t xml:space="preserve">Funds allocated to projects </t>
  </si>
  <si>
    <t>Funds available EOY</t>
  </si>
  <si>
    <t>To be allocated to projects and contingency</t>
  </si>
  <si>
    <t>Due to the new NI for employees and employers, this has raised the budget significantly.</t>
  </si>
  <si>
    <t>(incudes, play area, projects, contingency,  Emergency plan. election)</t>
  </si>
  <si>
    <t>Leaving a predicted underspend of £3872.97.</t>
  </si>
  <si>
    <t>Precept agreed for 2025-2026</t>
  </si>
  <si>
    <t>The precept of £23072.00 has already been agreed, this is to show the new headings and money allocated to 2025-2026</t>
  </si>
  <si>
    <t>The Parish Council have sufficient funds from the underspend (not affecting allocated funds) to help with the increase, but the PC must</t>
  </si>
  <si>
    <t>now start to increase the precept to cover the budget over the next few years.  I would recommend an increase of 3% against 2024-25 precept.</t>
  </si>
  <si>
    <t>This equates to £672 a year = £23072.00, an increase in a band D property by £1.75 a year for the PC part of the Council 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</si>
</sst>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164" formatCode="&quot;£&quot;#,##0"/>
    <numFmt numFmtId="165" formatCode="&quot;£&quot;#,##0.00"/>
    <numFmt numFmtId="166" formatCode="_-[$£-809]* #,##0.00_-;\-[$£-809]* #,##0.00_-;_-[$£-809]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3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00B0F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1" applyNumberFormat="0" applyFill="0" applyAlignment="0" applyProtection="0"/>
  </cellStyleXfs>
  <cellXfs count="32">
    <xf numFmtId="0" fontId="0" fillId="0" borderId="0" xfId="0"/>
    <xf numFmtId="0" fontId="3" fillId="0" borderId="0" xfId="0" applyFont="1"/>
    <xf numFmtId="0" fontId="4" fillId="0" borderId="0" xfId="0" applyFont="1"/>
    <xf numFmtId="44" fontId="4" fillId="0" borderId="0" xfId="1" applyFont="1"/>
    <xf numFmtId="0" fontId="4" fillId="0" borderId="0" xfId="0" applyFont="1" applyAlignment="1">
      <alignment horizontal="center"/>
    </xf>
    <xf numFmtId="0" fontId="5" fillId="2" borderId="1" xfId="2" applyFont="1" applyFill="1" applyAlignment="1">
      <alignment horizontal="center" vertical="center" wrapText="1"/>
    </xf>
    <xf numFmtId="164" fontId="5" fillId="2" borderId="1" xfId="2" applyNumberFormat="1" applyFont="1" applyFill="1" applyAlignment="1">
      <alignment horizontal="center" vertical="center" wrapText="1"/>
    </xf>
    <xf numFmtId="0" fontId="6" fillId="0" borderId="0" xfId="0" applyFont="1"/>
    <xf numFmtId="44" fontId="7" fillId="0" borderId="0" xfId="1" applyFont="1"/>
    <xf numFmtId="44" fontId="6" fillId="0" borderId="0" xfId="1" applyFont="1"/>
    <xf numFmtId="164" fontId="6" fillId="0" borderId="0" xfId="0" applyNumberFormat="1" applyFont="1"/>
    <xf numFmtId="0" fontId="8" fillId="0" borderId="2" xfId="0" applyFont="1" applyBorder="1"/>
    <xf numFmtId="165" fontId="8" fillId="0" borderId="2" xfId="1" applyNumberFormat="1" applyFont="1" applyBorder="1"/>
    <xf numFmtId="164" fontId="9" fillId="2" borderId="1" xfId="2" applyNumberFormat="1" applyFont="1" applyFill="1" applyAlignment="1">
      <alignment horizontal="center" vertical="center" wrapText="1"/>
    </xf>
    <xf numFmtId="44" fontId="10" fillId="0" borderId="0" xfId="1" applyFont="1"/>
    <xf numFmtId="44" fontId="10" fillId="0" borderId="2" xfId="1" applyFont="1" applyBorder="1"/>
    <xf numFmtId="44" fontId="6" fillId="0" borderId="0" xfId="1" applyFont="1" applyBorder="1"/>
    <xf numFmtId="165" fontId="8" fillId="0" borderId="2" xfId="0" applyNumberFormat="1" applyFont="1" applyBorder="1"/>
    <xf numFmtId="165" fontId="7" fillId="0" borderId="2" xfId="1" applyNumberFormat="1" applyFont="1" applyBorder="1"/>
    <xf numFmtId="0" fontId="8" fillId="0" borderId="0" xfId="0" applyFont="1"/>
    <xf numFmtId="44" fontId="3" fillId="0" borderId="0" xfId="1" applyFont="1" applyBorder="1"/>
    <xf numFmtId="166" fontId="3" fillId="0" borderId="0" xfId="0" applyNumberFormat="1" applyFont="1"/>
    <xf numFmtId="44" fontId="3" fillId="0" borderId="0" xfId="0" applyNumberFormat="1" applyFont="1"/>
    <xf numFmtId="44" fontId="11" fillId="0" borderId="0" xfId="0" applyNumberFormat="1" applyFont="1"/>
    <xf numFmtId="0" fontId="12" fillId="0" borderId="0" xfId="0" applyFont="1"/>
    <xf numFmtId="44" fontId="3" fillId="0" borderId="0" xfId="1" applyFont="1"/>
    <xf numFmtId="44" fontId="3" fillId="0" borderId="2" xfId="1" applyFont="1" applyBorder="1"/>
    <xf numFmtId="44" fontId="11" fillId="0" borderId="0" xfId="1" applyFont="1"/>
    <xf numFmtId="44" fontId="3" fillId="0" borderId="3" xfId="0" applyNumberFormat="1" applyFont="1" applyBorder="1"/>
    <xf numFmtId="44" fontId="3" fillId="0" borderId="2" xfId="0" applyNumberFormat="1" applyFont="1" applyBorder="1"/>
    <xf numFmtId="0" fontId="14" fillId="0" borderId="0" xfId="0" applyFont="1"/>
    <xf numFmtId="0" fontId="13" fillId="0" borderId="0" xfId="0" applyFont="1"/>
  </cellXfs>
  <cellStyles count="3">
    <cellStyle name="Currency" xfId="1" builtinId="4"/>
    <cellStyle name="Heading 2" xfId="2" builtinId="17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MPC/2021/Accounts/Copy%20of%20Cash%20book%202021-22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IMPC\2024\Accounts%202024-2025\Copy%20of%20Cash%20book%202024-2025.xlsx" TargetMode="External"/><Relationship Id="rId1" Type="http://schemas.openxmlformats.org/officeDocument/2006/relationships/externalLinkPath" Target="/IMPC/2024/Accounts%202024-2025/Copy%20of%20Cash%20book%202024-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posit Account"/>
      <sheetName val="Categories List"/>
      <sheetName val="Budget 2022"/>
      <sheetName val="Transactions"/>
      <sheetName val="Bank Reconciliation"/>
      <sheetName val="Management Account"/>
      <sheetName val="Sheet3"/>
      <sheetName val="Sheet4"/>
      <sheetName val="A350 group"/>
      <sheetName val="Sheet1"/>
      <sheetName val="Paramet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F2">
            <v>44651</v>
          </cell>
        </row>
        <row r="5">
          <cell r="I5">
            <v>44651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eposit Account"/>
      <sheetName val="Categories List"/>
      <sheetName val="Budget 2023"/>
      <sheetName val="Bank Reconciliation"/>
      <sheetName val="Transactions"/>
      <sheetName val="Management Account"/>
      <sheetName val="Sheet2"/>
      <sheetName val="Sheet3"/>
      <sheetName val="A350 group"/>
      <sheetName val="Sheet1"/>
      <sheetName val="Parameters"/>
      <sheetName val="Copy of Cash book 2024-20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J5">
            <v>8</v>
          </cell>
        </row>
      </sheetData>
      <sheetData sheetId="11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74FBB-B472-4E72-8D04-46A3BE288664}">
  <dimension ref="A1:L49"/>
  <sheetViews>
    <sheetView tabSelected="1" topLeftCell="A36" zoomScale="150" zoomScaleNormal="150" workbookViewId="0">
      <selection activeCell="C52" sqref="C52"/>
    </sheetView>
  </sheetViews>
  <sheetFormatPr defaultRowHeight="15" x14ac:dyDescent="0.25"/>
  <cols>
    <col min="1" max="1" width="16.28515625" customWidth="1"/>
    <col min="2" max="2" width="17.85546875" customWidth="1"/>
    <col min="3" max="4" width="12.7109375" customWidth="1"/>
    <col min="5" max="6" width="10.28515625" customWidth="1"/>
    <col min="7" max="7" width="9.42578125" customWidth="1"/>
    <col min="8" max="9" width="10.85546875" customWidth="1"/>
    <col min="10" max="10" width="9.85546875" customWidth="1"/>
    <col min="11" max="11" width="10.28515625" bestFit="1" customWidth="1"/>
  </cols>
  <sheetData>
    <row r="1" spans="1:12" ht="11.45" customHeight="1" x14ac:dyDescent="0.25">
      <c r="A1" s="1" t="s">
        <v>26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46.9" customHeight="1" thickBot="1" x14ac:dyDescent="0.3">
      <c r="A2" s="5" t="s">
        <v>0</v>
      </c>
      <c r="B2" s="5"/>
      <c r="C2" s="13" t="s">
        <v>24</v>
      </c>
      <c r="D2" s="6" t="s">
        <v>1</v>
      </c>
      <c r="E2" s="6" t="s">
        <v>28</v>
      </c>
      <c r="F2" s="6" t="s">
        <v>29</v>
      </c>
      <c r="G2" s="6" t="s">
        <v>30</v>
      </c>
      <c r="H2" s="6" t="s">
        <v>31</v>
      </c>
      <c r="I2" s="6" t="s">
        <v>32</v>
      </c>
      <c r="J2" s="6" t="s">
        <v>27</v>
      </c>
      <c r="K2" s="2"/>
      <c r="L2" s="2"/>
    </row>
    <row r="3" spans="1:12" ht="15.75" thickTop="1" x14ac:dyDescent="0.25">
      <c r="A3" s="7" t="s">
        <v>2</v>
      </c>
      <c r="B3" s="7"/>
      <c r="C3" s="14">
        <v>890</v>
      </c>
      <c r="D3" s="9"/>
      <c r="E3" s="9">
        <v>657.82999999999993</v>
      </c>
      <c r="F3" s="9">
        <f>(D3/12)*[2]Parameters!$J$5</f>
        <v>0</v>
      </c>
      <c r="G3" s="9">
        <v>33.230000000000018</v>
      </c>
      <c r="H3" s="9">
        <v>378.76</v>
      </c>
      <c r="I3" s="9">
        <v>313.12</v>
      </c>
      <c r="J3" s="8">
        <v>940</v>
      </c>
      <c r="K3" s="2"/>
      <c r="L3" s="2"/>
    </row>
    <row r="4" spans="1:12" x14ac:dyDescent="0.25">
      <c r="A4" s="7" t="s">
        <v>3</v>
      </c>
      <c r="B4" s="7"/>
      <c r="C4" s="14">
        <v>7500</v>
      </c>
      <c r="D4" s="9">
        <v>7568</v>
      </c>
      <c r="E4" s="9">
        <v>5271.44</v>
      </c>
      <c r="F4" s="9">
        <f>(D4/12)*[2]Parameters!$J$5</f>
        <v>5045.333333333333</v>
      </c>
      <c r="G4" s="9">
        <v>-226.10666666666657</v>
      </c>
      <c r="H4" s="9">
        <v>2296.5600000000004</v>
      </c>
      <c r="I4" s="9">
        <v>2401.7199999999998</v>
      </c>
      <c r="J4" s="8">
        <v>6790</v>
      </c>
      <c r="K4" s="3"/>
      <c r="L4" s="2"/>
    </row>
    <row r="5" spans="1:12" x14ac:dyDescent="0.25">
      <c r="A5" s="7" t="s">
        <v>25</v>
      </c>
      <c r="B5" s="7"/>
      <c r="C5" s="14">
        <v>1800</v>
      </c>
      <c r="D5" s="9">
        <v>1987.6</v>
      </c>
      <c r="E5" s="9">
        <v>1326.1799999999998</v>
      </c>
      <c r="F5" s="9">
        <f>(D5/12)*[2]Parameters!$J$5</f>
        <v>1325.0666666666666</v>
      </c>
      <c r="G5" s="9">
        <v>-1.1133333333332303</v>
      </c>
      <c r="H5" s="9">
        <v>661.42000000000007</v>
      </c>
      <c r="I5" s="9">
        <v>776</v>
      </c>
      <c r="J5" s="8">
        <v>3555</v>
      </c>
      <c r="K5" s="3"/>
      <c r="L5" s="2"/>
    </row>
    <row r="6" spans="1:12" x14ac:dyDescent="0.25">
      <c r="A6" s="7" t="s">
        <v>4</v>
      </c>
      <c r="B6" s="7"/>
      <c r="C6" s="14">
        <v>600</v>
      </c>
      <c r="D6" s="9">
        <v>600</v>
      </c>
      <c r="E6" s="9">
        <v>709.68000000000006</v>
      </c>
      <c r="F6" s="9">
        <f>(D6/12)*[2]Parameters!$J$5</f>
        <v>400</v>
      </c>
      <c r="G6" s="9">
        <v>-309.68000000000006</v>
      </c>
      <c r="H6" s="9">
        <v>-109.68000000000006</v>
      </c>
      <c r="I6" s="9">
        <v>354.84</v>
      </c>
      <c r="J6" s="8">
        <v>980</v>
      </c>
      <c r="K6" s="2"/>
      <c r="L6" s="2"/>
    </row>
    <row r="7" spans="1:12" x14ac:dyDescent="0.25">
      <c r="A7" s="7" t="s">
        <v>5</v>
      </c>
      <c r="B7" s="7"/>
      <c r="C7" s="14">
        <v>0</v>
      </c>
      <c r="D7" s="9">
        <v>550</v>
      </c>
      <c r="E7" s="9">
        <v>0</v>
      </c>
      <c r="F7" s="9">
        <f>(D7/12)*[2]Parameters!$J$5</f>
        <v>366.66666666666669</v>
      </c>
      <c r="G7" s="9">
        <v>366.66666666666669</v>
      </c>
      <c r="H7" s="9">
        <v>550</v>
      </c>
      <c r="I7" s="9">
        <v>0</v>
      </c>
      <c r="J7" s="8">
        <v>0</v>
      </c>
      <c r="K7" s="2"/>
      <c r="L7" s="2"/>
    </row>
    <row r="8" spans="1:12" x14ac:dyDescent="0.25">
      <c r="A8" s="7" t="s">
        <v>6</v>
      </c>
      <c r="B8" s="7"/>
      <c r="C8" s="14">
        <v>100</v>
      </c>
      <c r="D8" s="9">
        <v>849</v>
      </c>
      <c r="E8" s="9">
        <v>70</v>
      </c>
      <c r="F8" s="9">
        <f>(D8/12)*[2]Parameters!$J$5</f>
        <v>566</v>
      </c>
      <c r="G8" s="9">
        <v>496</v>
      </c>
      <c r="H8" s="9">
        <v>779</v>
      </c>
      <c r="I8" s="9">
        <v>200</v>
      </c>
      <c r="J8" s="8">
        <v>100</v>
      </c>
      <c r="K8" s="2"/>
      <c r="L8" s="2"/>
    </row>
    <row r="9" spans="1:12" x14ac:dyDescent="0.25">
      <c r="A9" s="7" t="s">
        <v>7</v>
      </c>
      <c r="B9" s="7"/>
      <c r="C9" s="14">
        <v>600</v>
      </c>
      <c r="D9" s="9">
        <v>1383.05</v>
      </c>
      <c r="E9" s="9">
        <v>695</v>
      </c>
      <c r="F9" s="9">
        <f>(D9/12)*[2]Parameters!$J$5</f>
        <v>922.0333333333333</v>
      </c>
      <c r="G9" s="9">
        <v>227.0333333333333</v>
      </c>
      <c r="H9" s="9">
        <v>688.05</v>
      </c>
      <c r="I9" s="9">
        <v>0</v>
      </c>
      <c r="J9" s="8">
        <v>400</v>
      </c>
      <c r="K9" s="3"/>
      <c r="L9" s="2"/>
    </row>
    <row r="10" spans="1:12" x14ac:dyDescent="0.25">
      <c r="A10" s="7" t="s">
        <v>8</v>
      </c>
      <c r="B10" s="24" t="s">
        <v>34</v>
      </c>
      <c r="C10" s="14">
        <v>330</v>
      </c>
      <c r="D10" s="9">
        <v>379.16</v>
      </c>
      <c r="E10" s="9">
        <v>333.72</v>
      </c>
      <c r="F10" s="9">
        <f>(D10/12)*[2]Parameters!$J$5</f>
        <v>252.77333333333334</v>
      </c>
      <c r="G10" s="9">
        <v>-80.946666666666687</v>
      </c>
      <c r="H10" s="9">
        <v>45.44</v>
      </c>
      <c r="I10" s="9">
        <v>0</v>
      </c>
      <c r="J10" s="8">
        <v>400</v>
      </c>
      <c r="K10" s="2"/>
      <c r="L10" s="2"/>
    </row>
    <row r="11" spans="1:12" x14ac:dyDescent="0.25">
      <c r="A11" s="7" t="s">
        <v>9</v>
      </c>
      <c r="B11" s="7"/>
      <c r="C11" s="14">
        <v>500</v>
      </c>
      <c r="D11" s="9">
        <v>500</v>
      </c>
      <c r="E11" s="9">
        <v>481.99</v>
      </c>
      <c r="F11" s="9">
        <f>(D11/12)*[2]Parameters!$J$5</f>
        <v>333.33333333333331</v>
      </c>
      <c r="G11" s="9">
        <v>-148.65666666666669</v>
      </c>
      <c r="H11" s="9">
        <v>18.009999999999991</v>
      </c>
      <c r="I11" s="9">
        <v>0</v>
      </c>
      <c r="J11" s="8">
        <v>500</v>
      </c>
      <c r="K11" s="2"/>
      <c r="L11" s="2"/>
    </row>
    <row r="12" spans="1:12" x14ac:dyDescent="0.25">
      <c r="A12" s="7" t="s">
        <v>10</v>
      </c>
      <c r="B12" s="7"/>
      <c r="C12" s="14">
        <v>120</v>
      </c>
      <c r="D12" s="9">
        <v>385</v>
      </c>
      <c r="E12" s="9">
        <v>120</v>
      </c>
      <c r="F12" s="9">
        <f>(D12/12)*[2]Parameters!$J$5</f>
        <v>256.66666666666669</v>
      </c>
      <c r="G12" s="9">
        <v>136.66666666666669</v>
      </c>
      <c r="H12" s="9">
        <v>265</v>
      </c>
      <c r="I12" s="9">
        <v>40</v>
      </c>
      <c r="J12" s="8">
        <v>140</v>
      </c>
      <c r="K12" s="2"/>
      <c r="L12" s="2"/>
    </row>
    <row r="13" spans="1:12" x14ac:dyDescent="0.25">
      <c r="A13" s="7" t="s">
        <v>11</v>
      </c>
      <c r="B13" s="7"/>
      <c r="C13" s="14">
        <v>250</v>
      </c>
      <c r="D13" s="9">
        <v>250</v>
      </c>
      <c r="E13" s="9">
        <v>72.89</v>
      </c>
      <c r="F13" s="9">
        <f>(D13/12)*[2]Parameters!$J$5</f>
        <v>166.66666666666666</v>
      </c>
      <c r="G13" s="9">
        <v>93.776666666666657</v>
      </c>
      <c r="H13" s="9">
        <v>177.11</v>
      </c>
      <c r="I13" s="9">
        <v>130</v>
      </c>
      <c r="J13" s="8">
        <v>250</v>
      </c>
      <c r="K13" s="2"/>
      <c r="L13" s="2"/>
    </row>
    <row r="14" spans="1:12" x14ac:dyDescent="0.25">
      <c r="A14" s="7" t="s">
        <v>12</v>
      </c>
      <c r="B14" s="7"/>
      <c r="C14" s="14">
        <v>50</v>
      </c>
      <c r="D14" s="9">
        <v>640</v>
      </c>
      <c r="E14" s="9">
        <v>252</v>
      </c>
      <c r="F14" s="9">
        <f>(D14/12)*[2]Parameters!$J$5</f>
        <v>426.66666666666669</v>
      </c>
      <c r="G14" s="9">
        <v>174.66666666666669</v>
      </c>
      <c r="H14" s="9">
        <v>388</v>
      </c>
      <c r="I14" s="9">
        <v>0</v>
      </c>
      <c r="J14" s="8">
        <v>100</v>
      </c>
      <c r="K14" s="2"/>
      <c r="L14" s="2"/>
    </row>
    <row r="15" spans="1:12" x14ac:dyDescent="0.25">
      <c r="A15" s="7" t="s">
        <v>13</v>
      </c>
      <c r="B15" s="7"/>
      <c r="C15" s="14">
        <v>150</v>
      </c>
      <c r="D15" s="9">
        <v>314.01</v>
      </c>
      <c r="E15" s="9">
        <v>243.36</v>
      </c>
      <c r="F15" s="9">
        <f>(D15/12)*[2]Parameters!$J$5</f>
        <v>209.34</v>
      </c>
      <c r="G15" s="9">
        <v>-34.02000000000001</v>
      </c>
      <c r="H15" s="9">
        <v>70.649999999999977</v>
      </c>
      <c r="I15" s="9">
        <v>0</v>
      </c>
      <c r="J15" s="8">
        <v>150</v>
      </c>
      <c r="K15" s="2"/>
      <c r="L15" s="2"/>
    </row>
    <row r="16" spans="1:12" x14ac:dyDescent="0.25">
      <c r="A16" s="7" t="s">
        <v>14</v>
      </c>
      <c r="B16" s="7"/>
      <c r="C16" s="14">
        <v>0</v>
      </c>
      <c r="D16" s="9">
        <v>700</v>
      </c>
      <c r="E16" s="9">
        <v>0</v>
      </c>
      <c r="F16" s="9">
        <f>(D16/12)*[2]Parameters!$J$5</f>
        <v>466.66666666666669</v>
      </c>
      <c r="G16" s="9">
        <v>466.66666666666669</v>
      </c>
      <c r="H16" s="9">
        <v>700</v>
      </c>
      <c r="I16" s="9">
        <v>0</v>
      </c>
      <c r="J16" s="8">
        <v>0</v>
      </c>
      <c r="K16" s="2"/>
      <c r="L16" s="2"/>
    </row>
    <row r="17" spans="1:12" x14ac:dyDescent="0.25">
      <c r="A17" s="7" t="s">
        <v>33</v>
      </c>
      <c r="B17" s="7"/>
      <c r="C17" s="14">
        <v>5860</v>
      </c>
      <c r="D17" s="9">
        <v>6536.59</v>
      </c>
      <c r="E17" s="9">
        <v>3616.81</v>
      </c>
      <c r="F17" s="9">
        <v>4357.72</v>
      </c>
      <c r="G17" s="9">
        <v>-130.05000000000001</v>
      </c>
      <c r="H17" s="9">
        <v>1703.29</v>
      </c>
      <c r="I17" s="9">
        <v>1703.29</v>
      </c>
      <c r="J17" s="8">
        <v>6930</v>
      </c>
      <c r="K17" s="2"/>
      <c r="L17" s="2"/>
    </row>
    <row r="18" spans="1:12" x14ac:dyDescent="0.25">
      <c r="A18" s="7" t="s">
        <v>35</v>
      </c>
      <c r="B18" s="7"/>
      <c r="C18" s="14">
        <v>0</v>
      </c>
      <c r="D18" s="9">
        <v>720</v>
      </c>
      <c r="E18" s="9">
        <v>0</v>
      </c>
      <c r="F18" s="9">
        <f>(D18/12)*[2]Parameters!$J$5</f>
        <v>480</v>
      </c>
      <c r="G18" s="9">
        <v>480</v>
      </c>
      <c r="H18" s="9">
        <v>720</v>
      </c>
      <c r="I18" s="9">
        <v>0</v>
      </c>
      <c r="J18" s="8"/>
      <c r="K18" s="2"/>
      <c r="L18" s="2"/>
    </row>
    <row r="19" spans="1:12" x14ac:dyDescent="0.25">
      <c r="A19" s="7" t="s">
        <v>36</v>
      </c>
      <c r="B19" s="7"/>
      <c r="C19" s="14">
        <v>1000</v>
      </c>
      <c r="D19" s="9">
        <v>6513.16</v>
      </c>
      <c r="E19" s="9">
        <v>650</v>
      </c>
      <c r="F19" s="9">
        <f>(D19/12)*[2]Parameters!$J$5</f>
        <v>4342.1066666666666</v>
      </c>
      <c r="G19" s="9">
        <v>3692.1066666666666</v>
      </c>
      <c r="H19" s="9">
        <v>5863.16</v>
      </c>
      <c r="I19" s="9">
        <v>0</v>
      </c>
      <c r="J19" s="8">
        <v>1000</v>
      </c>
      <c r="K19" s="2"/>
      <c r="L19" s="2"/>
    </row>
    <row r="20" spans="1:12" x14ac:dyDescent="0.25">
      <c r="A20" s="7" t="s">
        <v>15</v>
      </c>
      <c r="B20" s="24" t="s">
        <v>38</v>
      </c>
      <c r="C20" s="14">
        <v>200</v>
      </c>
      <c r="D20" s="9">
        <v>200</v>
      </c>
      <c r="E20" s="9">
        <v>272.10000000000002</v>
      </c>
      <c r="F20" s="9">
        <f>(D20/12)*[2]Parameters!$J$5</f>
        <v>133.33333333333334</v>
      </c>
      <c r="G20" s="9">
        <v>-138.76666666666668</v>
      </c>
      <c r="H20" s="9">
        <v>-72.100000000000023</v>
      </c>
      <c r="I20" s="9">
        <v>0</v>
      </c>
      <c r="J20" s="8">
        <v>600</v>
      </c>
      <c r="K20" s="2"/>
      <c r="L20" s="2"/>
    </row>
    <row r="21" spans="1:12" x14ac:dyDescent="0.25">
      <c r="A21" s="7" t="s">
        <v>16</v>
      </c>
      <c r="B21" s="7"/>
      <c r="C21" s="14">
        <v>0</v>
      </c>
      <c r="D21" s="9">
        <v>710</v>
      </c>
      <c r="E21" s="9">
        <v>0</v>
      </c>
      <c r="F21" s="9">
        <f>(D21/12)*[2]Parameters!$J$5</f>
        <v>473.33333333333331</v>
      </c>
      <c r="G21" s="9">
        <v>473.33333333333331</v>
      </c>
      <c r="H21" s="9">
        <v>710</v>
      </c>
      <c r="I21" s="9">
        <v>0</v>
      </c>
      <c r="J21" s="8">
        <v>0</v>
      </c>
      <c r="K21" s="2"/>
      <c r="L21" s="2"/>
    </row>
    <row r="22" spans="1:12" x14ac:dyDescent="0.25">
      <c r="A22" s="7" t="s">
        <v>17</v>
      </c>
      <c r="B22" s="7"/>
      <c r="C22" s="14">
        <v>0</v>
      </c>
      <c r="D22" s="9">
        <v>0</v>
      </c>
      <c r="E22" s="9">
        <v>0</v>
      </c>
      <c r="F22" s="9">
        <f>(D22/12)*[2]Parameters!$J$5</f>
        <v>0</v>
      </c>
      <c r="G22" s="9">
        <v>0</v>
      </c>
      <c r="H22" s="9">
        <v>0</v>
      </c>
      <c r="I22" s="9"/>
      <c r="J22" s="8">
        <v>600</v>
      </c>
      <c r="K22" s="2"/>
      <c r="L22" s="2"/>
    </row>
    <row r="23" spans="1:12" x14ac:dyDescent="0.25">
      <c r="A23" s="7" t="s">
        <v>18</v>
      </c>
      <c r="B23" s="7"/>
      <c r="C23" s="14">
        <v>500</v>
      </c>
      <c r="D23" s="9">
        <v>684.58</v>
      </c>
      <c r="E23" s="9">
        <v>449.75</v>
      </c>
      <c r="F23" s="9">
        <f>(D23/12)*[2]Parameters!$J$5</f>
        <v>456.38666666666671</v>
      </c>
      <c r="G23" s="9">
        <v>186.53666666666669</v>
      </c>
      <c r="H23" s="9">
        <v>414.73</v>
      </c>
      <c r="I23" s="9">
        <v>269.85000000000002</v>
      </c>
      <c r="J23" s="8">
        <v>539</v>
      </c>
      <c r="K23" s="2"/>
      <c r="L23" s="2"/>
    </row>
    <row r="24" spans="1:12" x14ac:dyDescent="0.25">
      <c r="A24" s="7" t="s">
        <v>19</v>
      </c>
      <c r="B24" s="7"/>
      <c r="C24" s="14">
        <v>750</v>
      </c>
      <c r="D24" s="9">
        <v>779.8</v>
      </c>
      <c r="E24" s="9">
        <v>0</v>
      </c>
      <c r="F24" s="9">
        <f>(D24/12)*[2]Parameters!$J$5</f>
        <v>519.86666666666667</v>
      </c>
      <c r="G24" s="9">
        <v>519.86666666666667</v>
      </c>
      <c r="H24" s="9">
        <v>779.8</v>
      </c>
      <c r="I24" s="9">
        <v>0</v>
      </c>
      <c r="J24" s="8">
        <v>200</v>
      </c>
      <c r="K24" s="2"/>
      <c r="L24" s="2"/>
    </row>
    <row r="25" spans="1:12" ht="19.149999999999999" customHeight="1" x14ac:dyDescent="0.25">
      <c r="A25" s="7" t="s">
        <v>20</v>
      </c>
      <c r="B25" s="24" t="s">
        <v>37</v>
      </c>
      <c r="C25" s="14">
        <v>500</v>
      </c>
      <c r="D25" s="9">
        <v>5005</v>
      </c>
      <c r="E25" s="9">
        <v>0</v>
      </c>
      <c r="F25" s="9">
        <f>(D25/12)*[2]Parameters!$J$5</f>
        <v>3336.6666666666665</v>
      </c>
      <c r="G25" s="9">
        <v>3336.6666666666665</v>
      </c>
      <c r="H25" s="9">
        <v>5005</v>
      </c>
      <c r="I25" s="9">
        <v>0</v>
      </c>
      <c r="J25" s="8">
        <v>500</v>
      </c>
      <c r="K25" s="2"/>
      <c r="L25" s="2"/>
    </row>
    <row r="26" spans="1:12" x14ac:dyDescent="0.25">
      <c r="A26" s="7" t="s">
        <v>21</v>
      </c>
      <c r="B26" s="7"/>
      <c r="C26" s="14">
        <v>400</v>
      </c>
      <c r="D26" s="9">
        <v>733.37</v>
      </c>
      <c r="E26" s="9">
        <v>106.85</v>
      </c>
      <c r="F26" s="9">
        <f>(D26/12)*[2]Parameters!$J$5</f>
        <v>488.91333333333336</v>
      </c>
      <c r="G26" s="9">
        <v>382.06333333333339</v>
      </c>
      <c r="H26" s="9">
        <v>626.52</v>
      </c>
      <c r="I26" s="9">
        <v>626.52</v>
      </c>
      <c r="J26" s="8">
        <v>100</v>
      </c>
      <c r="K26" s="2"/>
      <c r="L26" s="2"/>
    </row>
    <row r="27" spans="1:12" x14ac:dyDescent="0.25">
      <c r="A27" s="7" t="s">
        <v>22</v>
      </c>
      <c r="B27" s="7"/>
      <c r="C27" s="14">
        <v>300</v>
      </c>
      <c r="D27" s="9">
        <v>2200</v>
      </c>
      <c r="E27" s="9">
        <v>0</v>
      </c>
      <c r="F27" s="9">
        <f>(D27/12)*[2]Parameters!$J$5</f>
        <v>1466.6666666666667</v>
      </c>
      <c r="G27" s="9">
        <v>1466.6666666666667</v>
      </c>
      <c r="H27" s="9">
        <v>2200</v>
      </c>
      <c r="I27" s="9">
        <v>0</v>
      </c>
      <c r="J27" s="8">
        <v>300</v>
      </c>
      <c r="K27" s="4"/>
      <c r="L27" s="2"/>
    </row>
    <row r="28" spans="1:12" x14ac:dyDescent="0.25">
      <c r="A28" s="7" t="s">
        <v>23</v>
      </c>
      <c r="B28" s="7"/>
      <c r="C28" s="14">
        <v>0</v>
      </c>
      <c r="D28" s="9">
        <v>756</v>
      </c>
      <c r="E28" s="10">
        <v>335.28999999999996</v>
      </c>
      <c r="F28" s="16">
        <f>(D28/12)*[2]Parameters!$J$5</f>
        <v>504</v>
      </c>
      <c r="G28" s="7">
        <v>168.71000000000004</v>
      </c>
      <c r="H28" s="7">
        <v>420.71000000000004</v>
      </c>
      <c r="I28" s="7"/>
      <c r="J28" s="8"/>
      <c r="K28" s="2"/>
      <c r="L28" s="2"/>
    </row>
    <row r="29" spans="1:12" ht="15.75" thickBot="1" x14ac:dyDescent="0.3">
      <c r="A29" s="11"/>
      <c r="B29" s="11"/>
      <c r="C29" s="15">
        <f>SUM(C3:C28)</f>
        <v>22400</v>
      </c>
      <c r="D29" s="12">
        <f>SUM(D2:D28)</f>
        <v>40944.32</v>
      </c>
      <c r="E29" s="12">
        <f>SUM(E2:E28)</f>
        <v>15664.89</v>
      </c>
      <c r="F29" s="17">
        <f>SUM(F2:F28)</f>
        <v>27296.206666666661</v>
      </c>
      <c r="G29" s="12">
        <f>SUM(G2:G28)</f>
        <v>11631.316666666666</v>
      </c>
      <c r="H29" s="12">
        <f>SUM(H2:H28)</f>
        <v>25279.43</v>
      </c>
      <c r="I29" s="12">
        <f>SUM(I1:I28)</f>
        <v>6815.34</v>
      </c>
      <c r="J29" s="18">
        <f>SUM(J3:J28)</f>
        <v>25074</v>
      </c>
      <c r="K29" s="2"/>
      <c r="L29" s="2"/>
    </row>
    <row r="30" spans="1:12" x14ac:dyDescent="0.25">
      <c r="A30" s="19"/>
      <c r="B30" s="19"/>
      <c r="C30" s="7"/>
      <c r="D30" s="7"/>
      <c r="E30" s="7" t="s">
        <v>39</v>
      </c>
      <c r="F30" s="7"/>
      <c r="G30" s="7"/>
      <c r="H30" s="7"/>
      <c r="I30" s="7"/>
      <c r="J30" s="7"/>
      <c r="K30" s="2"/>
      <c r="L30" s="2"/>
    </row>
    <row r="31" spans="1:12" x14ac:dyDescent="0.25">
      <c r="A31" s="1" t="s">
        <v>54</v>
      </c>
      <c r="B31" s="1"/>
      <c r="C31" s="20">
        <v>23072</v>
      </c>
      <c r="D31" s="2"/>
      <c r="E31" s="20"/>
      <c r="F31" s="2"/>
      <c r="G31" s="2"/>
      <c r="H31" s="2"/>
      <c r="I31" s="2"/>
      <c r="J31" s="2"/>
      <c r="K31" s="2"/>
      <c r="L31" s="2"/>
    </row>
    <row r="32" spans="1:12" x14ac:dyDescent="0.25">
      <c r="A32" s="19" t="s">
        <v>40</v>
      </c>
      <c r="B32" s="7"/>
      <c r="C32" s="7"/>
      <c r="D32" s="7"/>
      <c r="E32" s="7"/>
      <c r="F32" s="7"/>
      <c r="G32" s="7"/>
      <c r="H32" s="7"/>
      <c r="I32" s="2"/>
      <c r="J32" s="2"/>
      <c r="K32" s="2"/>
      <c r="L32" s="2"/>
    </row>
    <row r="33" spans="1:12" x14ac:dyDescent="0.25">
      <c r="A33" s="1" t="s">
        <v>41</v>
      </c>
      <c r="B33" s="2" t="s">
        <v>42</v>
      </c>
      <c r="C33" s="2"/>
      <c r="D33" s="25">
        <v>13929</v>
      </c>
      <c r="E33" s="2" t="s">
        <v>43</v>
      </c>
      <c r="F33" s="2"/>
      <c r="G33" s="2"/>
      <c r="H33" s="2"/>
      <c r="I33" s="2"/>
      <c r="J33" s="2"/>
      <c r="K33" s="2"/>
      <c r="L33" s="2"/>
    </row>
    <row r="34" spans="1:12" x14ac:dyDescent="0.25">
      <c r="A34" s="1"/>
      <c r="B34" s="2" t="s">
        <v>44</v>
      </c>
      <c r="C34" s="2"/>
      <c r="D34" s="25">
        <v>10528.18</v>
      </c>
      <c r="E34" s="2"/>
      <c r="F34" s="2"/>
      <c r="G34" s="2"/>
      <c r="H34" s="2"/>
      <c r="I34" s="2"/>
      <c r="J34" s="2"/>
      <c r="K34" s="2"/>
      <c r="L34" s="2"/>
    </row>
    <row r="35" spans="1:12" x14ac:dyDescent="0.25">
      <c r="A35" s="1" t="s">
        <v>45</v>
      </c>
      <c r="B35" s="2"/>
      <c r="C35" s="2"/>
      <c r="D35" s="21">
        <v>420</v>
      </c>
      <c r="E35" s="2"/>
      <c r="F35" s="2"/>
      <c r="G35" s="2"/>
      <c r="H35" s="2"/>
      <c r="I35" s="2"/>
      <c r="J35" s="2"/>
      <c r="K35" s="2"/>
      <c r="L35" s="2"/>
    </row>
    <row r="36" spans="1:12" ht="15.75" thickBot="1" x14ac:dyDescent="0.3">
      <c r="A36" s="1"/>
      <c r="B36" s="2"/>
      <c r="C36" s="2"/>
      <c r="D36" s="26">
        <f>SUM(D33:D35)</f>
        <v>24877.18</v>
      </c>
      <c r="E36" s="2"/>
      <c r="F36" s="2"/>
      <c r="G36" s="2"/>
      <c r="H36" s="2"/>
      <c r="I36" s="2"/>
      <c r="J36" s="2"/>
      <c r="K36" s="2"/>
      <c r="L36" s="2"/>
    </row>
    <row r="37" spans="1:12" x14ac:dyDescent="0.25">
      <c r="A37" s="1" t="s">
        <v>46</v>
      </c>
      <c r="B37" s="2"/>
      <c r="C37" s="2"/>
      <c r="D37" s="27">
        <v>-6815.34</v>
      </c>
      <c r="E37" s="2"/>
      <c r="F37" s="2"/>
      <c r="G37" s="2"/>
      <c r="H37" s="2"/>
      <c r="I37" s="2"/>
      <c r="J37" s="2"/>
      <c r="K37" s="2"/>
      <c r="L37" s="2"/>
    </row>
    <row r="38" spans="1:12" x14ac:dyDescent="0.25">
      <c r="A38" s="1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 x14ac:dyDescent="0.25">
      <c r="A39" s="1" t="s">
        <v>47</v>
      </c>
      <c r="B39" s="2"/>
      <c r="C39" s="2"/>
      <c r="D39" s="28">
        <f>SUM(D36:D38)</f>
        <v>18061.84</v>
      </c>
      <c r="E39" s="2"/>
      <c r="F39" s="2"/>
      <c r="G39" s="2"/>
      <c r="H39" s="2"/>
      <c r="I39" s="2"/>
      <c r="J39" s="2"/>
      <c r="K39" s="2"/>
      <c r="L39" s="2"/>
    </row>
    <row r="40" spans="1:12" x14ac:dyDescent="0.25">
      <c r="A40" s="1" t="s">
        <v>48</v>
      </c>
      <c r="B40" s="2"/>
      <c r="C40" s="2"/>
      <c r="D40" s="23">
        <v>-14188.87</v>
      </c>
      <c r="E40" s="2" t="s">
        <v>52</v>
      </c>
      <c r="F40" s="2"/>
      <c r="G40" s="2"/>
      <c r="H40" s="2"/>
      <c r="I40" s="2"/>
      <c r="J40" s="2"/>
      <c r="K40" s="2"/>
      <c r="L40" s="2"/>
    </row>
    <row r="41" spans="1:12" x14ac:dyDescent="0.25">
      <c r="A41" s="1"/>
      <c r="B41" s="2"/>
      <c r="C41" s="2"/>
      <c r="D41" s="22"/>
      <c r="E41" s="2"/>
      <c r="F41" s="2"/>
      <c r="G41" s="2"/>
      <c r="H41" s="2"/>
      <c r="I41" s="2"/>
      <c r="J41" s="2"/>
      <c r="K41" s="2"/>
      <c r="L41" s="2"/>
    </row>
    <row r="42" spans="1:12" ht="15.75" thickBot="1" x14ac:dyDescent="0.3">
      <c r="A42" s="1" t="s">
        <v>49</v>
      </c>
      <c r="B42" s="2"/>
      <c r="C42" s="2"/>
      <c r="D42" s="29">
        <f>SUM(D39:D41)</f>
        <v>3872.9699999999993</v>
      </c>
      <c r="E42" s="2" t="s">
        <v>50</v>
      </c>
      <c r="F42" s="2"/>
      <c r="G42" s="2"/>
      <c r="H42" s="2"/>
      <c r="I42" s="2"/>
      <c r="J42" s="2"/>
      <c r="K42" s="2"/>
      <c r="L42" s="2"/>
    </row>
    <row r="43" spans="1:12" x14ac:dyDescent="0.25">
      <c r="A43" s="1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 x14ac:dyDescent="0.25">
      <c r="A44" s="1" t="s">
        <v>53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 x14ac:dyDescent="0.25">
      <c r="A45" s="1" t="s">
        <v>51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 x14ac:dyDescent="0.25">
      <c r="A46" s="1" t="s">
        <v>56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 x14ac:dyDescent="0.25">
      <c r="A47" s="1" t="s">
        <v>57</v>
      </c>
      <c r="B47" s="2"/>
      <c r="C47" s="2"/>
      <c r="D47" s="2"/>
      <c r="E47" s="2"/>
      <c r="F47" s="2"/>
      <c r="G47" s="2"/>
      <c r="H47" s="2"/>
    </row>
    <row r="48" spans="1:12" x14ac:dyDescent="0.25">
      <c r="A48" s="1" t="s">
        <v>58</v>
      </c>
      <c r="B48" s="2"/>
      <c r="C48" s="2"/>
      <c r="D48" s="2"/>
      <c r="E48" s="2"/>
      <c r="F48" s="2"/>
      <c r="G48" s="2"/>
      <c r="H48" s="2"/>
    </row>
    <row r="49" spans="1:7" x14ac:dyDescent="0.25">
      <c r="A49" s="30" t="s">
        <v>55</v>
      </c>
      <c r="B49" s="31"/>
      <c r="C49" s="31"/>
      <c r="D49" s="31"/>
      <c r="E49" s="31"/>
      <c r="F49" s="31"/>
      <c r="G49" s="31"/>
    </row>
  </sheetData>
  <conditionalFormatting sqref="C4:C5 G4:I27">
    <cfRule type="cellIs" dxfId="1" priority="1" operator="lessThan">
      <formula>0</formula>
    </cfRule>
  </conditionalFormatting>
  <conditionalFormatting sqref="H3:I3 J4:K5 K9">
    <cfRule type="cellIs" dxfId="0" priority="4" operator="lessThan">
      <formula>0</formula>
    </cfRule>
  </conditionalFormatting>
  <dataValidations count="2">
    <dataValidation type="list" allowBlank="1" showInputMessage="1" showErrorMessage="1" sqref="A3:B3" xr:uid="{A52D1B89-0709-459E-9B39-2A39B19F98F1}">
      <formula1>INDIRECT("CategoryTable[Name]")</formula1>
    </dataValidation>
    <dataValidation type="list" allowBlank="1" showInputMessage="1" promptTitle="Categories" prompt="Select a category from the drop-down list." sqref="A29:B29 A4:B27" xr:uid="{35107039-220D-4CB4-AC4B-5275F883A8E4}">
      <formula1>INDIRECT("CategoryTable[Name]")</formula1>
    </dataValidation>
  </dataValidations>
  <pageMargins left="0.7" right="0.7" top="0.75" bottom="0.75" header="0.3" footer="0.3"/>
  <pageSetup paperSize="9" orientation="landscape" r:id="rId1"/>
  <ignoredErrors>
    <ignoredError sqref="D3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 Phillips</dc:creator>
  <cp:lastModifiedBy>Nicola Phillips</cp:lastModifiedBy>
  <cp:lastPrinted>2025-01-28T11:46:12Z</cp:lastPrinted>
  <dcterms:created xsi:type="dcterms:W3CDTF">2021-11-17T12:49:31Z</dcterms:created>
  <dcterms:modified xsi:type="dcterms:W3CDTF">2025-01-29T14:28:33Z</dcterms:modified>
</cp:coreProperties>
</file>